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7D4A59D4-5CAE-4709-9B5E-A0185EDDA9C2}" xr6:coauthVersionLast="47" xr6:coauthVersionMax="47" xr10:uidLastSave="{00000000-0000-0000-0000-000000000000}"/>
  <bookViews>
    <workbookView xWindow="28680" yWindow="-120" windowWidth="29040" windowHeight="15840" xr2:uid="{890F1C91-1D4D-497E-A7D5-082444216DB0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2" i="1" l="1"/>
  <c r="J94" i="1"/>
  <c r="J90" i="1"/>
  <c r="F111" i="1" s="1"/>
  <c r="F86" i="1"/>
  <c r="J78" i="1"/>
  <c r="J73" i="1"/>
  <c r="J68" i="1"/>
  <c r="F110" i="1" s="1"/>
  <c r="F112" i="1" s="1"/>
  <c r="E63" i="2"/>
  <c r="E60" i="2"/>
  <c r="E20" i="2"/>
  <c r="E11" i="2"/>
  <c r="G82" i="2"/>
  <c r="G84" i="2"/>
  <c r="G78" i="2"/>
  <c r="G80" i="2"/>
  <c r="F106" i="1" l="1"/>
  <c r="F107" i="1"/>
</calcChain>
</file>

<file path=xl/sharedStrings.xml><?xml version="1.0" encoding="utf-8"?>
<sst xmlns="http://schemas.openxmlformats.org/spreadsheetml/2006/main" count="221" uniqueCount="132">
  <si>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</si>
  <si>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</si>
  <si>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</si>
  <si>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</si>
  <si>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</si>
  <si>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</si>
  <si>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</si>
  <si>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</si>
  <si>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</si>
  <si>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</si>
  <si>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</si>
  <si>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</si>
  <si>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</si>
  <si>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</si>
  <si>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</si>
  <si>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</si>
  <si>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</si>
  <si>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</si>
  <si>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</si>
  <si>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</si>
  <si>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</si>
  <si>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</si>
  <si>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</si>
  <si>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</si>
  <si>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</si>
  <si>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</si>
  <si>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</si>
  <si>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</si>
  <si>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</si>
  <si>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</si>
  <si>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</si>
  <si>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</si>
  <si>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</si>
  <si>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</si>
  <si>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</si>
  <si>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</si>
  <si>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</si>
  <si>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</si>
  <si>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</si>
  <si>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</si>
  <si>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</si>
  <si>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</si>
  <si>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</si>
  <si>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</si>
  <si>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</si>
  <si>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</si>
  <si>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</si>
  <si>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</si>
  <si>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</si>
  <si>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</si>
  <si>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</si>
  <si>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</si>
  <si>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</si>
  <si>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</si>
  <si>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</si>
  <si>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</si>
  <si>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</si>
  <si>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</si>
  <si>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</si>
  <si>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</si>
  <si>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</si>
  <si>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DESENFUMAGE EN TOITURE</t>
  </si>
  <si>
    <t>2.1</t>
  </si>
  <si>
    <t>C.C.T.P. COMMUN</t>
  </si>
  <si>
    <t>5.A</t>
  </si>
  <si>
    <t>5.T</t>
  </si>
  <si>
    <t>5.&amp;</t>
  </si>
  <si>
    <t>2.2</t>
  </si>
  <si>
    <t>NOTA GENERAL POUR L'ENSEMBLE DU LOT</t>
  </si>
  <si>
    <t>8.T</t>
  </si>
  <si>
    <t>8.&amp;</t>
  </si>
  <si>
    <t>2.3</t>
  </si>
  <si>
    <t>2.3.1</t>
  </si>
  <si>
    <t>TRAVAUX PREPARATOIRE POUR CHASSIS DE DESENFUMAGE</t>
  </si>
  <si>
    <t>ENS</t>
  </si>
  <si>
    <t>9.T</t>
  </si>
  <si>
    <t>9.L</t>
  </si>
  <si>
    <t xml:space="preserve"> Localisation : 
Pour les 2 châssis de désenfumage ci-dessous.
</t>
  </si>
  <si>
    <t>9.M.Z</t>
  </si>
  <si>
    <t>¤1</t>
  </si>
  <si>
    <t>9.&amp;</t>
  </si>
  <si>
    <t>2.3.2</t>
  </si>
  <si>
    <t>CHASSIS DE DESENFUMAGE</t>
  </si>
  <si>
    <t xml:space="preserve"> Localisation : 
Pour l'escalier de la travée 1.
</t>
  </si>
  <si>
    <t>2.3.3</t>
  </si>
  <si>
    <t>CROCHET DE SECURITE</t>
  </si>
  <si>
    <t xml:space="preserve"> Localisation : 
    - En toiture contre l'acrotère, en bas de pente, contre l'acrotère dans l'alignement du châssis de désenfumage.
    - En toiture contre l'acrotère, au droit du châssis de désenfumage.
</t>
  </si>
  <si>
    <t>¤2</t>
  </si>
  <si>
    <t>3.&amp;</t>
  </si>
  <si>
    <t>Total H.T. :</t>
  </si>
  <si>
    <t>2.4</t>
  </si>
  <si>
    <t>SORTIES EN TOITURE</t>
  </si>
  <si>
    <t>2.4.1</t>
  </si>
  <si>
    <t>2.4.1.1</t>
  </si>
  <si>
    <t>Diam 315 mm</t>
  </si>
  <si>
    <t xml:space="preserve"> Localisation : 
Pour les sorties VMC en toiture.
</t>
  </si>
  <si>
    <t>2.4.1.2</t>
  </si>
  <si>
    <t>Diam 125 mm</t>
  </si>
  <si>
    <t xml:space="preserve"> Localisation : 
Pour la VP en toiture.
</t>
  </si>
  <si>
    <t>RECAPITULATIF
Lot n°2 DESENFUMAGE EN TOITURE</t>
  </si>
  <si>
    <t>RECAPITULATIF DES CHAPITRES</t>
  </si>
  <si>
    <t>2.3 - DESENFUMAGE EN TOITURE</t>
  </si>
  <si>
    <t>2.4 - SORTIES EN TOITURE</t>
  </si>
  <si>
    <t>Total du lot DESENFUMAGE EN TOITURE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</si>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</sst>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;@"/>
    <numFmt numFmtId="165" formatCode="#,##0.00\ [$€];[Red]\-#,##0.00\ [$€]"/>
    <numFmt numFmtId="166" formatCode="_-* #,##0.00\ [$€-40C]_-;\-* #,##0.00\ [$€-40C]_-;_-* &quot;-&quot;??\ [$€-40C]_-;_-@_-"/>
  </numFmts>
  <fonts count="22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166" fontId="6" fillId="0" borderId="0" xfId="0" applyNumberFormat="1" applyFont="1" applyAlignment="1">
      <alignment vertical="top" wrapText="1"/>
    </xf>
    <xf numFmtId="166" fontId="6" fillId="0" borderId="6" xfId="0" applyNumberFormat="1" applyFont="1" applyBorder="1" applyAlignment="1">
      <alignment horizontal="center" vertical="top" wrapText="1"/>
    </xf>
    <xf numFmtId="166" fontId="13" fillId="0" borderId="7" xfId="0" applyNumberFormat="1" applyFont="1" applyBorder="1" applyAlignment="1">
      <alignment vertical="top" wrapText="1"/>
    </xf>
    <xf numFmtId="166" fontId="7" fillId="0" borderId="8" xfId="0" applyNumberFormat="1" applyFont="1" applyBorder="1" applyAlignment="1">
      <alignment vertical="top" wrapText="1"/>
    </xf>
    <xf numFmtId="166" fontId="6" fillId="0" borderId="8" xfId="0" applyNumberFormat="1" applyFont="1" applyBorder="1" applyAlignment="1">
      <alignment vertical="top" wrapText="1"/>
    </xf>
    <xf numFmtId="166" fontId="13" fillId="0" borderId="8" xfId="0" applyNumberFormat="1" applyFont="1" applyBorder="1" applyAlignment="1">
      <alignment vertical="top" wrapText="1"/>
    </xf>
    <xf numFmtId="166" fontId="6" fillId="0" borderId="6" xfId="0" applyNumberFormat="1" applyFont="1" applyBorder="1" applyAlignment="1">
      <alignment vertical="top" wrapText="1"/>
    </xf>
    <xf numFmtId="166" fontId="19" fillId="0" borderId="8" xfId="0" applyNumberFormat="1" applyFont="1" applyBorder="1" applyAlignment="1">
      <alignment vertical="top" wrapText="1"/>
    </xf>
    <xf numFmtId="166" fontId="6" fillId="0" borderId="9" xfId="0" applyNumberFormat="1" applyFont="1" applyBorder="1" applyAlignment="1">
      <alignment vertical="top" wrapText="1"/>
    </xf>
    <xf numFmtId="166" fontId="6" fillId="0" borderId="21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4" fillId="0" borderId="1" xfId="0" quotePrefix="1" applyFont="1" applyBorder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8" fillId="0" borderId="8" xfId="0" quotePrefix="1" applyFont="1" applyBorder="1" applyAlignment="1">
      <alignment vertical="top" wrapText="1"/>
    </xf>
    <xf numFmtId="0" fontId="20" fillId="0" borderId="8" xfId="0" quotePrefix="1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80C84DC9-EEC5-4EE9-AF66-8841144C2C92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142875</xdr:colOff>
      <xdr:row>1</xdr:row>
      <xdr:rowOff>36651</xdr:rowOff>
    </xdr:from>
    <xdr:to>
      <xdr:col>2</xdr:col>
      <xdr:colOff>1736750</xdr:colOff>
      <xdr:row>4</xdr:row>
      <xdr:rowOff>69265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26A8A1E-BF7B-A362-82B5-E95EDDC60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50951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183AD0B-792D-DECC-0109-ACCC17F34E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EB070-9AF8-4863-A902-3EB8CCD40BF9}">
  <sheetPr>
    <pageSetUpPr fitToPage="1"/>
  </sheetPr>
  <dimension ref="A1:Q116"/>
  <sheetViews>
    <sheetView showGridLines="0" tabSelected="1" topLeftCell="B2" zoomScaleNormal="100" zoomScaleSheetLayoutView="100" workbookViewId="0">
      <pane ySplit="1005" topLeftCell="A117" activePane="bottomLeft"/>
      <selection activeCell="B2" sqref="B2"/>
      <selection pane="bottomLeft" activeCell="T75" sqref="T75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9.28515625" style="22" customWidth="1"/>
    <col min="8" max="8" width="10.7109375" style="22" hidden="1" customWidth="1"/>
    <col min="9" max="9" width="12.5703125" style="22" customWidth="1"/>
    <col min="10" max="10" width="12.5703125" style="55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55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98" t="s">
        <v>49</v>
      </c>
      <c r="D3" s="98"/>
      <c r="E3" s="98"/>
      <c r="F3" s="40" t="s">
        <v>36</v>
      </c>
      <c r="G3" s="40" t="s">
        <v>131</v>
      </c>
      <c r="H3" s="40" t="s">
        <v>50</v>
      </c>
      <c r="I3" s="40" t="s">
        <v>51</v>
      </c>
      <c r="J3" s="56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90" t="s">
        <v>61</v>
      </c>
      <c r="D4" s="90"/>
      <c r="E4" s="90"/>
      <c r="F4" s="41"/>
      <c r="G4" s="41"/>
      <c r="H4" s="41"/>
      <c r="I4" s="41"/>
      <c r="J4" s="57"/>
    </row>
    <row r="5" spans="1:17" ht="12.75" x14ac:dyDescent="0.2">
      <c r="A5" s="22">
        <v>5</v>
      </c>
      <c r="B5" s="44" t="s">
        <v>62</v>
      </c>
      <c r="C5" s="99" t="s">
        <v>63</v>
      </c>
      <c r="D5" s="99"/>
      <c r="E5" s="99"/>
      <c r="F5" s="43"/>
      <c r="G5" s="43"/>
      <c r="H5" s="43"/>
      <c r="I5" s="43"/>
      <c r="J5" s="58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5" t="s">
        <v>67</v>
      </c>
      <c r="C63" s="91" t="s">
        <v>68</v>
      </c>
      <c r="D63" s="91"/>
      <c r="E63" s="91"/>
      <c r="J63" s="59"/>
    </row>
    <row r="64" spans="1:10" ht="15" hidden="1" customHeight="1" x14ac:dyDescent="0.2">
      <c r="A64" s="22" t="s">
        <v>69</v>
      </c>
    </row>
    <row r="65" spans="1:17" ht="15" hidden="1" customHeight="1" x14ac:dyDescent="0.2">
      <c r="A65" s="22" t="s">
        <v>69</v>
      </c>
    </row>
    <row r="66" spans="1:17" ht="15" hidden="1" customHeight="1" x14ac:dyDescent="0.2">
      <c r="A66" s="22" t="s">
        <v>70</v>
      </c>
    </row>
    <row r="67" spans="1:17" ht="15.75" x14ac:dyDescent="0.2">
      <c r="A67" s="22">
        <v>3</v>
      </c>
      <c r="B67" s="44" t="s">
        <v>71</v>
      </c>
      <c r="C67" s="100" t="s">
        <v>61</v>
      </c>
      <c r="D67" s="100"/>
      <c r="E67" s="100"/>
      <c r="F67" s="41"/>
      <c r="G67" s="41"/>
      <c r="H67" s="41"/>
      <c r="I67" s="41"/>
      <c r="J67" s="60"/>
    </row>
    <row r="68" spans="1:17" ht="11.25" x14ac:dyDescent="0.2">
      <c r="A68" s="22">
        <v>9</v>
      </c>
      <c r="B68" s="45" t="s">
        <v>72</v>
      </c>
      <c r="C68" s="92" t="s">
        <v>73</v>
      </c>
      <c r="D68" s="92"/>
      <c r="E68" s="92"/>
      <c r="F68" s="47" t="s">
        <v>74</v>
      </c>
      <c r="G68" s="48">
        <v>1</v>
      </c>
      <c r="H68" s="49"/>
      <c r="I68" s="50"/>
      <c r="J68" s="61">
        <f>IF(AND(G68= "",H68= ""), 0, ROUND(ROUND(I68, 2) * ROUND(IF(H68="",G68,H68),  0), 2))</f>
        <v>0</v>
      </c>
      <c r="M68" s="46">
        <v>0.2</v>
      </c>
      <c r="Q68" s="22">
        <v>1355</v>
      </c>
    </row>
    <row r="69" spans="1:17" ht="15" hidden="1" customHeight="1" x14ac:dyDescent="0.2">
      <c r="A69" s="22" t="s">
        <v>75</v>
      </c>
    </row>
    <row r="70" spans="1:17" ht="33.75" customHeight="1" x14ac:dyDescent="0.2">
      <c r="A70" s="22" t="s">
        <v>76</v>
      </c>
      <c r="B70" s="51"/>
      <c r="C70" s="93" t="s">
        <v>77</v>
      </c>
      <c r="D70" s="93"/>
      <c r="E70" s="93"/>
      <c r="F70" s="93"/>
      <c r="G70" s="93"/>
      <c r="H70" s="93"/>
      <c r="I70" s="93"/>
      <c r="J70" s="62"/>
    </row>
    <row r="71" spans="1:17" ht="15" hidden="1" customHeight="1" x14ac:dyDescent="0.2">
      <c r="A71" s="22" t="s">
        <v>78</v>
      </c>
      <c r="C71" s="22" t="s">
        <v>79</v>
      </c>
    </row>
    <row r="72" spans="1:17" ht="15" hidden="1" customHeight="1" x14ac:dyDescent="0.2">
      <c r="A72" s="22" t="s">
        <v>80</v>
      </c>
    </row>
    <row r="73" spans="1:17" ht="11.25" x14ac:dyDescent="0.2">
      <c r="A73" s="22">
        <v>9</v>
      </c>
      <c r="B73" s="45" t="s">
        <v>81</v>
      </c>
      <c r="C73" s="92" t="s">
        <v>82</v>
      </c>
      <c r="D73" s="92"/>
      <c r="E73" s="92"/>
      <c r="F73" s="47" t="s">
        <v>36</v>
      </c>
      <c r="G73" s="48">
        <v>1</v>
      </c>
      <c r="H73" s="49"/>
      <c r="I73" s="50"/>
      <c r="J73" s="61">
        <f>IF(AND(G73= "",H73= ""), 0, ROUND(ROUND(I73, 2) * ROUND(IF(H73="",G73,H73),  0), 2))</f>
        <v>0</v>
      </c>
      <c r="M73" s="46">
        <v>0.2</v>
      </c>
      <c r="Q73" s="22">
        <v>1355</v>
      </c>
    </row>
    <row r="74" spans="1:17" ht="15" hidden="1" customHeight="1" x14ac:dyDescent="0.2">
      <c r="A74" s="22" t="s">
        <v>75</v>
      </c>
    </row>
    <row r="75" spans="1:17" ht="33.75" customHeight="1" x14ac:dyDescent="0.2">
      <c r="A75" s="22" t="s">
        <v>76</v>
      </c>
      <c r="B75" s="51"/>
      <c r="C75" s="93" t="s">
        <v>83</v>
      </c>
      <c r="D75" s="93"/>
      <c r="E75" s="93"/>
      <c r="F75" s="93"/>
      <c r="G75" s="93"/>
      <c r="H75" s="93"/>
      <c r="I75" s="93"/>
      <c r="J75" s="62"/>
    </row>
    <row r="76" spans="1:17" ht="15" hidden="1" customHeight="1" x14ac:dyDescent="0.2">
      <c r="A76" s="22" t="s">
        <v>78</v>
      </c>
      <c r="C76" s="22" t="s">
        <v>79</v>
      </c>
    </row>
    <row r="77" spans="1:17" ht="15" hidden="1" customHeight="1" x14ac:dyDescent="0.2">
      <c r="A77" s="22" t="s">
        <v>80</v>
      </c>
    </row>
    <row r="78" spans="1:17" ht="11.25" x14ac:dyDescent="0.2">
      <c r="A78" s="22">
        <v>9</v>
      </c>
      <c r="B78" s="45" t="s">
        <v>84</v>
      </c>
      <c r="C78" s="92" t="s">
        <v>85</v>
      </c>
      <c r="D78" s="92"/>
      <c r="E78" s="92"/>
      <c r="F78" s="47" t="s">
        <v>36</v>
      </c>
      <c r="G78" s="48">
        <v>2</v>
      </c>
      <c r="H78" s="49"/>
      <c r="I78" s="50"/>
      <c r="J78" s="61">
        <f>IF(AND(G78= "",H78= ""), 0, ROUND(ROUND(I78, 2) * ROUND(IF(H78="",G78,H78),  0), 2))</f>
        <v>0</v>
      </c>
      <c r="M78" s="46">
        <v>0.2</v>
      </c>
      <c r="Q78" s="22">
        <v>1355</v>
      </c>
    </row>
    <row r="79" spans="1:17" ht="15" hidden="1" customHeight="1" x14ac:dyDescent="0.2">
      <c r="A79" s="22" t="s">
        <v>75</v>
      </c>
    </row>
    <row r="80" spans="1:17" ht="56.25" customHeight="1" x14ac:dyDescent="0.2">
      <c r="A80" s="22" t="s">
        <v>76</v>
      </c>
      <c r="B80" s="51"/>
      <c r="C80" s="93" t="s">
        <v>86</v>
      </c>
      <c r="D80" s="93"/>
      <c r="E80" s="93"/>
      <c r="F80" s="93"/>
      <c r="G80" s="93"/>
      <c r="H80" s="93"/>
      <c r="I80" s="93"/>
      <c r="J80" s="62"/>
    </row>
    <row r="81" spans="1:17" ht="15" hidden="1" customHeight="1" x14ac:dyDescent="0.2">
      <c r="A81" s="22" t="s">
        <v>78</v>
      </c>
      <c r="C81" s="22" t="s">
        <v>87</v>
      </c>
    </row>
    <row r="82" spans="1:17" ht="15" hidden="1" customHeight="1" x14ac:dyDescent="0.2">
      <c r="A82" s="22" t="s">
        <v>80</v>
      </c>
    </row>
    <row r="83" spans="1:17" ht="15" customHeight="1" x14ac:dyDescent="0.2">
      <c r="A83" s="22" t="s">
        <v>88</v>
      </c>
      <c r="B83" s="52"/>
      <c r="C83" s="79"/>
      <c r="D83" s="79"/>
      <c r="E83" s="79"/>
      <c r="J83" s="63"/>
    </row>
    <row r="84" spans="1:17" ht="12.75" x14ac:dyDescent="0.2">
      <c r="B84" s="52"/>
      <c r="C84" s="96" t="s">
        <v>61</v>
      </c>
      <c r="D84" s="96"/>
      <c r="E84" s="96"/>
      <c r="F84" s="94"/>
      <c r="G84" s="94"/>
      <c r="H84" s="94"/>
      <c r="I84" s="94"/>
      <c r="J84" s="95"/>
    </row>
    <row r="85" spans="1:17" ht="15" customHeight="1" x14ac:dyDescent="0.2">
      <c r="B85" s="52"/>
      <c r="C85" s="79"/>
      <c r="D85" s="79"/>
      <c r="E85" s="79"/>
      <c r="F85" s="79"/>
      <c r="G85" s="79"/>
      <c r="H85" s="79"/>
      <c r="I85" s="79"/>
      <c r="J85" s="97"/>
    </row>
    <row r="86" spans="1:17" ht="15" customHeight="1" x14ac:dyDescent="0.2">
      <c r="B86" s="52"/>
      <c r="C86" s="87" t="s">
        <v>89</v>
      </c>
      <c r="D86" s="87"/>
      <c r="E86" s="87"/>
      <c r="F86" s="88">
        <f>SUMIF(K68:K83, IF(K67="","",K67), J68:J83)</f>
        <v>0</v>
      </c>
      <c r="G86" s="88"/>
      <c r="H86" s="88"/>
      <c r="I86" s="88"/>
      <c r="J86" s="89"/>
    </row>
    <row r="87" spans="1:17" ht="15.75" x14ac:dyDescent="0.2">
      <c r="A87" s="22">
        <v>3</v>
      </c>
      <c r="B87" s="44" t="s">
        <v>90</v>
      </c>
      <c r="C87" s="90" t="s">
        <v>91</v>
      </c>
      <c r="D87" s="90"/>
      <c r="E87" s="90"/>
      <c r="F87" s="41"/>
      <c r="G87" s="41"/>
      <c r="H87" s="41"/>
      <c r="I87" s="41"/>
      <c r="J87" s="57"/>
    </row>
    <row r="88" spans="1:17" ht="12" x14ac:dyDescent="0.2">
      <c r="A88" s="22">
        <v>8</v>
      </c>
      <c r="B88" s="45" t="s">
        <v>92</v>
      </c>
      <c r="C88" s="91" t="s">
        <v>91</v>
      </c>
      <c r="D88" s="91"/>
      <c r="E88" s="91"/>
      <c r="J88" s="59"/>
    </row>
    <row r="89" spans="1:17" ht="15" hidden="1" customHeight="1" x14ac:dyDescent="0.2">
      <c r="A89" s="22" t="s">
        <v>69</v>
      </c>
    </row>
    <row r="90" spans="1:17" ht="11.25" x14ac:dyDescent="0.2">
      <c r="A90" s="22">
        <v>9</v>
      </c>
      <c r="B90" s="45" t="s">
        <v>93</v>
      </c>
      <c r="C90" s="92" t="s">
        <v>94</v>
      </c>
      <c r="D90" s="92"/>
      <c r="E90" s="92"/>
      <c r="F90" s="47" t="s">
        <v>36</v>
      </c>
      <c r="G90" s="48">
        <v>1</v>
      </c>
      <c r="H90" s="49"/>
      <c r="I90" s="50"/>
      <c r="J90" s="61">
        <f>IF(AND(G90= "",H90= ""), 0, ROUND(ROUND(I90, 2) * ROUND(IF(H90="",G90,H90),  0), 2))</f>
        <v>0</v>
      </c>
      <c r="M90" s="46">
        <v>0.2</v>
      </c>
      <c r="Q90" s="22">
        <v>1355</v>
      </c>
    </row>
    <row r="91" spans="1:17" ht="33.75" customHeight="1" x14ac:dyDescent="0.2">
      <c r="A91" s="22" t="s">
        <v>76</v>
      </c>
      <c r="B91" s="51"/>
      <c r="C91" s="93" t="s">
        <v>95</v>
      </c>
      <c r="D91" s="93"/>
      <c r="E91" s="93"/>
      <c r="F91" s="93"/>
      <c r="G91" s="93"/>
      <c r="H91" s="93"/>
      <c r="I91" s="93"/>
      <c r="J91" s="62"/>
    </row>
    <row r="92" spans="1:17" ht="15" hidden="1" customHeight="1" x14ac:dyDescent="0.2">
      <c r="A92" s="22" t="s">
        <v>78</v>
      </c>
      <c r="C92" s="22" t="s">
        <v>79</v>
      </c>
    </row>
    <row r="93" spans="1:17" ht="15" hidden="1" customHeight="1" x14ac:dyDescent="0.2">
      <c r="A93" s="22" t="s">
        <v>80</v>
      </c>
    </row>
    <row r="94" spans="1:17" ht="11.25" x14ac:dyDescent="0.2">
      <c r="A94" s="22">
        <v>9</v>
      </c>
      <c r="B94" s="45" t="s">
        <v>96</v>
      </c>
      <c r="C94" s="92" t="s">
        <v>97</v>
      </c>
      <c r="D94" s="92"/>
      <c r="E94" s="92"/>
      <c r="F94" s="47" t="s">
        <v>36</v>
      </c>
      <c r="G94" s="48">
        <v>2</v>
      </c>
      <c r="H94" s="49"/>
      <c r="I94" s="50"/>
      <c r="J94" s="61">
        <f>IF(AND(G94= "",H94= ""), 0, ROUND(ROUND(I94, 2) * ROUND(IF(H94="",G94,H94),  0), 2))</f>
        <v>0</v>
      </c>
      <c r="M94" s="46">
        <v>0.2</v>
      </c>
      <c r="Q94" s="22">
        <v>1355</v>
      </c>
    </row>
    <row r="95" spans="1:17" ht="33.75" customHeight="1" x14ac:dyDescent="0.2">
      <c r="A95" s="22" t="s">
        <v>76</v>
      </c>
      <c r="B95" s="51"/>
      <c r="C95" s="93" t="s">
        <v>98</v>
      </c>
      <c r="D95" s="93"/>
      <c r="E95" s="93"/>
      <c r="F95" s="93"/>
      <c r="G95" s="93"/>
      <c r="H95" s="93"/>
      <c r="I95" s="93"/>
      <c r="J95" s="62"/>
    </row>
    <row r="96" spans="1:17" ht="15" hidden="1" customHeight="1" x14ac:dyDescent="0.2">
      <c r="A96" s="22" t="s">
        <v>78</v>
      </c>
      <c r="C96" s="22" t="s">
        <v>87</v>
      </c>
    </row>
    <row r="97" spans="1:10" ht="15" hidden="1" customHeight="1" x14ac:dyDescent="0.2">
      <c r="A97" s="22" t="s">
        <v>80</v>
      </c>
    </row>
    <row r="98" spans="1:10" ht="15" hidden="1" customHeight="1" x14ac:dyDescent="0.2">
      <c r="A98" s="22" t="s">
        <v>70</v>
      </c>
    </row>
    <row r="99" spans="1:10" ht="15" customHeight="1" x14ac:dyDescent="0.2">
      <c r="A99" s="22" t="s">
        <v>88</v>
      </c>
      <c r="B99" s="52"/>
      <c r="C99" s="79"/>
      <c r="D99" s="79"/>
      <c r="E99" s="79"/>
      <c r="J99" s="63"/>
    </row>
    <row r="100" spans="1:10" ht="12.75" x14ac:dyDescent="0.2">
      <c r="B100" s="52"/>
      <c r="C100" s="96" t="s">
        <v>91</v>
      </c>
      <c r="D100" s="96"/>
      <c r="E100" s="96"/>
      <c r="F100" s="94"/>
      <c r="G100" s="94"/>
      <c r="H100" s="94"/>
      <c r="I100" s="94"/>
      <c r="J100" s="95"/>
    </row>
    <row r="101" spans="1:10" ht="15" customHeight="1" x14ac:dyDescent="0.2">
      <c r="B101" s="52"/>
      <c r="C101" s="79"/>
      <c r="D101" s="79"/>
      <c r="E101" s="79"/>
      <c r="F101" s="79"/>
      <c r="G101" s="79"/>
      <c r="H101" s="79"/>
      <c r="I101" s="79"/>
      <c r="J101" s="97"/>
    </row>
    <row r="102" spans="1:10" ht="15" customHeight="1" x14ac:dyDescent="0.2">
      <c r="B102" s="52"/>
      <c r="C102" s="87" t="s">
        <v>89</v>
      </c>
      <c r="D102" s="87"/>
      <c r="E102" s="87"/>
      <c r="F102" s="88">
        <f>SUMIF(K88:K99, IF(K87="","",K87), J88:J99)</f>
        <v>0</v>
      </c>
      <c r="G102" s="88"/>
      <c r="H102" s="88"/>
      <c r="I102" s="88"/>
      <c r="J102" s="89"/>
    </row>
    <row r="103" spans="1:10" ht="31.5" customHeight="1" x14ac:dyDescent="0.2">
      <c r="C103" s="83" t="s">
        <v>99</v>
      </c>
      <c r="D103" s="83"/>
      <c r="E103" s="83"/>
      <c r="F103" s="83"/>
      <c r="G103" s="83"/>
      <c r="H103" s="83"/>
      <c r="I103" s="83"/>
      <c r="J103" s="83"/>
    </row>
    <row r="105" spans="1:10" ht="15" customHeight="1" x14ac:dyDescent="0.2">
      <c r="C105" s="84" t="s">
        <v>100</v>
      </c>
      <c r="D105" s="84"/>
      <c r="E105" s="84"/>
      <c r="F105" s="84"/>
      <c r="G105" s="84"/>
      <c r="H105" s="84"/>
      <c r="I105" s="84"/>
      <c r="J105" s="84"/>
    </row>
    <row r="106" spans="1:10" ht="15.75" x14ac:dyDescent="0.2">
      <c r="C106" s="86" t="s">
        <v>101</v>
      </c>
      <c r="D106" s="86"/>
      <c r="E106" s="86"/>
      <c r="F106" s="85">
        <f>SUMIF(K68:K78, "", J68:J78)</f>
        <v>0</v>
      </c>
      <c r="G106" s="85"/>
      <c r="H106" s="85"/>
      <c r="I106" s="85"/>
      <c r="J106" s="85"/>
    </row>
    <row r="107" spans="1:10" ht="16.5" thickBot="1" x14ac:dyDescent="0.25">
      <c r="C107" s="86" t="s">
        <v>102</v>
      </c>
      <c r="D107" s="86"/>
      <c r="E107" s="86"/>
      <c r="F107" s="85">
        <f>SUMIF(K90:K94, "", J90:J94)</f>
        <v>0</v>
      </c>
      <c r="G107" s="85"/>
      <c r="H107" s="85"/>
      <c r="I107" s="85"/>
      <c r="J107" s="85"/>
    </row>
    <row r="108" spans="1:10" ht="12" x14ac:dyDescent="0.2">
      <c r="C108" s="73" t="s">
        <v>103</v>
      </c>
      <c r="D108" s="74"/>
      <c r="E108" s="74"/>
      <c r="F108" s="53"/>
      <c r="G108" s="53"/>
      <c r="H108" s="53"/>
      <c r="I108" s="53"/>
      <c r="J108" s="64"/>
    </row>
    <row r="109" spans="1:10" ht="15" customHeight="1" x14ac:dyDescent="0.2">
      <c r="C109" s="75"/>
      <c r="D109" s="76"/>
      <c r="E109" s="76"/>
      <c r="F109" s="76"/>
      <c r="G109" s="76"/>
      <c r="H109" s="76"/>
      <c r="I109" s="76"/>
      <c r="J109" s="77"/>
    </row>
    <row r="110" spans="1:10" ht="15" customHeight="1" x14ac:dyDescent="0.2">
      <c r="A110" s="22" t="s">
        <v>104</v>
      </c>
      <c r="C110" s="78" t="s">
        <v>89</v>
      </c>
      <c r="D110" s="79"/>
      <c r="E110" s="79"/>
      <c r="F110" s="80">
        <f>SUMIF(K5:K103, IF(K4="","",K4), J5:J103)</f>
        <v>0</v>
      </c>
      <c r="G110" s="81"/>
      <c r="H110" s="81"/>
      <c r="I110" s="81"/>
      <c r="J110" s="82"/>
    </row>
    <row r="111" spans="1:10" ht="15" customHeight="1" x14ac:dyDescent="0.2">
      <c r="A111" s="22" t="s">
        <v>105</v>
      </c>
      <c r="C111" s="78" t="s">
        <v>106</v>
      </c>
      <c r="D111" s="79"/>
      <c r="E111" s="79"/>
      <c r="F111" s="80">
        <f>ROUND(SUMIF(K5:K103, IF(K4="","",K4), J5:J103) * 0.2, 2)</f>
        <v>0</v>
      </c>
      <c r="G111" s="81"/>
      <c r="H111" s="81"/>
      <c r="I111" s="81"/>
      <c r="J111" s="82"/>
    </row>
    <row r="112" spans="1:10" ht="15" customHeight="1" thickBot="1" x14ac:dyDescent="0.25">
      <c r="C112" s="65" t="s">
        <v>107</v>
      </c>
      <c r="D112" s="66"/>
      <c r="E112" s="66"/>
      <c r="F112" s="67">
        <f>SUM(F110:F111)</f>
        <v>0</v>
      </c>
      <c r="G112" s="68"/>
      <c r="H112" s="68"/>
      <c r="I112" s="68"/>
      <c r="J112" s="69"/>
    </row>
    <row r="113" spans="3:10" ht="12" x14ac:dyDescent="0.2">
      <c r="C113" s="70"/>
      <c r="D113" s="70"/>
      <c r="E113" s="70"/>
      <c r="F113" s="70"/>
      <c r="G113" s="70"/>
      <c r="H113" s="70"/>
      <c r="I113" s="70"/>
      <c r="J113" s="70"/>
    </row>
    <row r="114" spans="3:10" ht="56.65" customHeight="1" x14ac:dyDescent="0.2">
      <c r="E114" s="71" t="s">
        <v>108</v>
      </c>
      <c r="F114" s="71"/>
      <c r="G114" s="71"/>
      <c r="H114" s="71"/>
      <c r="I114" s="71"/>
      <c r="J114" s="71"/>
    </row>
    <row r="115" spans="3:10" ht="15" customHeight="1" thickBot="1" x14ac:dyDescent="0.25"/>
    <row r="116" spans="3:10" ht="85.15" customHeight="1" thickBot="1" x14ac:dyDescent="0.25">
      <c r="C116" s="54" t="s">
        <v>109</v>
      </c>
      <c r="E116" s="72" t="s">
        <v>110</v>
      </c>
      <c r="F116" s="72"/>
      <c r="G116" s="72"/>
      <c r="H116" s="72"/>
      <c r="I116" s="72"/>
      <c r="J116" s="72"/>
    </row>
  </sheetData>
  <mergeCells count="48">
    <mergeCell ref="C83:E83"/>
    <mergeCell ref="C3:E3"/>
    <mergeCell ref="C4:E4"/>
    <mergeCell ref="C5:E5"/>
    <mergeCell ref="C63:E63"/>
    <mergeCell ref="C67:E67"/>
    <mergeCell ref="C68:E68"/>
    <mergeCell ref="C70:I70"/>
    <mergeCell ref="C73:E73"/>
    <mergeCell ref="C75:I75"/>
    <mergeCell ref="C78:E78"/>
    <mergeCell ref="C80:I80"/>
    <mergeCell ref="F84:J84"/>
    <mergeCell ref="C84:E84"/>
    <mergeCell ref="C85:E85"/>
    <mergeCell ref="F85:J85"/>
    <mergeCell ref="C86:E86"/>
    <mergeCell ref="F86:J86"/>
    <mergeCell ref="C102:E102"/>
    <mergeCell ref="F102:J102"/>
    <mergeCell ref="C87:E87"/>
    <mergeCell ref="C88:E88"/>
    <mergeCell ref="C90:E90"/>
    <mergeCell ref="C91:I91"/>
    <mergeCell ref="C94:E94"/>
    <mergeCell ref="C95:I95"/>
    <mergeCell ref="C99:E99"/>
    <mergeCell ref="F100:J100"/>
    <mergeCell ref="C100:E100"/>
    <mergeCell ref="C101:E101"/>
    <mergeCell ref="F101:J101"/>
    <mergeCell ref="C103:J103"/>
    <mergeCell ref="C105:J105"/>
    <mergeCell ref="F106:J106"/>
    <mergeCell ref="C106:E106"/>
    <mergeCell ref="F107:J107"/>
    <mergeCell ref="C107:E107"/>
    <mergeCell ref="C108:E108"/>
    <mergeCell ref="C109:J109"/>
    <mergeCell ref="C110:E110"/>
    <mergeCell ref="F110:J110"/>
    <mergeCell ref="C111:E111"/>
    <mergeCell ref="F111:J111"/>
    <mergeCell ref="C112:E112"/>
    <mergeCell ref="F112:J112"/>
    <mergeCell ref="C113:J113"/>
    <mergeCell ref="E114:J114"/>
    <mergeCell ref="E116:J116"/>
  </mergeCells>
  <phoneticPr fontId="0" type="noConversion"/>
  <conditionalFormatting sqref="H1:H69 H71:H74 H76:H79 H81:H83 H87:H90 H92:H94 H96:H99 H104 H108 H115 H117:H65536">
    <cfRule type="cellIs" dxfId="3" priority="4" stopIfTrue="1" operator="equal">
      <formula>"A calculer"</formula>
    </cfRule>
  </conditionalFormatting>
  <conditionalFormatting sqref="I1:I69 I71:I74 I76:I79 I81:I83 I87:I90 I92:I94 I96:I99 I104 I108 I115 I117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n°2 DESENFUMAGE EN TOITURE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B35F5-3C79-41C8-BFA8-3D09E2CB032E}">
  <sheetPr>
    <pageSetUpPr fitToPage="1"/>
  </sheetPr>
  <dimension ref="B1:L697"/>
  <sheetViews>
    <sheetView zoomScaleNormal="100" workbookViewId="0">
      <selection activeCell="L42" sqref="L42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16"/>
      <c r="C1" s="114"/>
      <c r="D1" s="1"/>
      <c r="E1" s="1"/>
      <c r="F1" s="1"/>
      <c r="G1" s="1"/>
      <c r="H1" s="1"/>
      <c r="I1" s="2"/>
    </row>
    <row r="2" spans="2:9" ht="9.1999999999999993" customHeight="1" x14ac:dyDescent="0.2">
      <c r="B2" s="117"/>
      <c r="C2" s="115"/>
      <c r="E2" s="107"/>
      <c r="F2" s="107"/>
      <c r="G2" s="107"/>
      <c r="H2" s="107"/>
      <c r="I2" s="3"/>
    </row>
    <row r="3" spans="2:9" ht="9.1999999999999993" customHeight="1" x14ac:dyDescent="0.2">
      <c r="B3" s="117"/>
      <c r="C3" s="115"/>
      <c r="E3" s="107"/>
      <c r="F3" s="107"/>
      <c r="G3" s="107"/>
      <c r="H3" s="107"/>
      <c r="I3" s="3"/>
    </row>
    <row r="4" spans="2:9" ht="9.1999999999999993" customHeight="1" x14ac:dyDescent="0.2">
      <c r="B4" s="117"/>
      <c r="C4" s="115"/>
      <c r="E4" s="107"/>
      <c r="F4" s="107"/>
      <c r="G4" s="107"/>
      <c r="H4" s="107"/>
      <c r="I4" s="3"/>
    </row>
    <row r="5" spans="2:9" ht="9.1999999999999993" customHeight="1" x14ac:dyDescent="0.2">
      <c r="B5" s="117"/>
      <c r="C5" s="115"/>
      <c r="E5" s="107"/>
      <c r="F5" s="107"/>
      <c r="G5" s="107"/>
      <c r="H5" s="107"/>
      <c r="I5" s="3"/>
    </row>
    <row r="6" spans="2:9" ht="9.1999999999999993" customHeight="1" x14ac:dyDescent="0.2">
      <c r="B6" s="117"/>
      <c r="C6" s="115"/>
      <c r="E6" s="107"/>
      <c r="F6" s="107"/>
      <c r="G6" s="107"/>
      <c r="H6" s="107"/>
      <c r="I6" s="3"/>
    </row>
    <row r="7" spans="2:9" ht="9.1999999999999993" customHeight="1" x14ac:dyDescent="0.2">
      <c r="B7" s="117"/>
      <c r="C7" s="115"/>
      <c r="E7" s="107"/>
      <c r="F7" s="107"/>
      <c r="G7" s="107"/>
      <c r="H7" s="107"/>
      <c r="I7" s="3"/>
    </row>
    <row r="8" spans="2:9" ht="9.1999999999999993" customHeight="1" x14ac:dyDescent="0.2">
      <c r="B8" s="103"/>
      <c r="C8" s="102"/>
      <c r="E8" s="107"/>
      <c r="F8" s="107"/>
      <c r="G8" s="107"/>
      <c r="H8" s="107"/>
      <c r="I8" s="3"/>
    </row>
    <row r="9" spans="2:9" ht="9.1999999999999993" customHeight="1" x14ac:dyDescent="0.2">
      <c r="B9" s="103"/>
      <c r="C9" s="102"/>
      <c r="E9" s="107"/>
      <c r="F9" s="107"/>
      <c r="G9" s="107"/>
      <c r="H9" s="107"/>
      <c r="I9" s="3"/>
    </row>
    <row r="10" spans="2:9" ht="9.1999999999999993" customHeight="1" x14ac:dyDescent="0.2">
      <c r="B10" s="103"/>
      <c r="C10" s="102"/>
      <c r="E10" s="107"/>
      <c r="F10" s="107"/>
      <c r="G10" s="107"/>
      <c r="H10" s="107"/>
      <c r="I10" s="3"/>
    </row>
    <row r="11" spans="2:9" ht="9.1999999999999993" customHeight="1" x14ac:dyDescent="0.2">
      <c r="B11" s="103"/>
      <c r="C11" s="102"/>
      <c r="D11" s="29"/>
      <c r="E11" s="108" t="str">
        <f>IF(Paramètres!$C$5&lt;&gt;"", Paramètres!$C$5, "")</f>
        <v>Aménagement du service transport - lot 371</v>
      </c>
      <c r="F11" s="109"/>
      <c r="G11" s="109"/>
      <c r="H11" s="109"/>
      <c r="I11" s="30"/>
    </row>
    <row r="12" spans="2:9" ht="9.1999999999999993" customHeight="1" x14ac:dyDescent="0.2">
      <c r="B12" s="103"/>
      <c r="C12" s="102"/>
      <c r="D12" s="29"/>
      <c r="E12" s="109"/>
      <c r="F12" s="109"/>
      <c r="G12" s="109"/>
      <c r="H12" s="109"/>
      <c r="I12" s="30"/>
    </row>
    <row r="13" spans="2:9" ht="9.1999999999999993" customHeight="1" x14ac:dyDescent="0.2">
      <c r="B13" s="103"/>
      <c r="C13" s="102"/>
      <c r="D13" s="29"/>
      <c r="E13" s="109"/>
      <c r="F13" s="109"/>
      <c r="G13" s="109"/>
      <c r="H13" s="109"/>
      <c r="I13" s="30"/>
    </row>
    <row r="14" spans="2:9" ht="9.1999999999999993" customHeight="1" x14ac:dyDescent="0.2">
      <c r="B14" s="103"/>
      <c r="C14" s="102"/>
      <c r="D14" s="29"/>
      <c r="E14" s="109"/>
      <c r="F14" s="109"/>
      <c r="G14" s="109"/>
      <c r="H14" s="109"/>
      <c r="I14" s="30"/>
    </row>
    <row r="15" spans="2:9" ht="9.1999999999999993" customHeight="1" x14ac:dyDescent="0.2">
      <c r="B15" s="103"/>
      <c r="C15" s="102"/>
      <c r="D15" s="29"/>
      <c r="E15" s="109"/>
      <c r="F15" s="109"/>
      <c r="G15" s="109"/>
      <c r="H15" s="109"/>
      <c r="I15" s="30"/>
    </row>
    <row r="16" spans="2:9" ht="9.1999999999999993" customHeight="1" x14ac:dyDescent="0.2">
      <c r="B16" s="103"/>
      <c r="C16" s="102"/>
      <c r="E16" s="109"/>
      <c r="F16" s="109"/>
      <c r="G16" s="109"/>
      <c r="H16" s="109"/>
      <c r="I16" s="3"/>
    </row>
    <row r="17" spans="2:12" ht="9.1999999999999993" customHeight="1" x14ac:dyDescent="0.2">
      <c r="B17" s="103"/>
      <c r="C17" s="102"/>
      <c r="E17" s="109"/>
      <c r="F17" s="109"/>
      <c r="G17" s="109"/>
      <c r="H17" s="109"/>
      <c r="I17" s="3"/>
    </row>
    <row r="18" spans="2:12" ht="9.1999999999999993" customHeight="1" x14ac:dyDescent="0.2">
      <c r="B18" s="103"/>
      <c r="C18" s="102"/>
      <c r="E18" s="109"/>
      <c r="F18" s="109"/>
      <c r="G18" s="109"/>
      <c r="H18" s="109"/>
      <c r="I18" s="3"/>
    </row>
    <row r="19" spans="2:12" ht="9.1999999999999993" customHeight="1" x14ac:dyDescent="0.2">
      <c r="B19" s="103"/>
      <c r="C19" s="102"/>
      <c r="E19" s="109"/>
      <c r="F19" s="109"/>
      <c r="G19" s="109"/>
      <c r="H19" s="109"/>
      <c r="I19" s="3"/>
    </row>
    <row r="20" spans="2:12" ht="9.1999999999999993" customHeight="1" x14ac:dyDescent="0.2">
      <c r="B20" s="103"/>
      <c r="C20" s="102"/>
      <c r="D20" s="29"/>
      <c r="E20" s="108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09"/>
      <c r="G20" s="109"/>
      <c r="H20" s="109"/>
      <c r="I20" s="24"/>
    </row>
    <row r="21" spans="2:12" ht="9.1999999999999993" customHeight="1" x14ac:dyDescent="0.3">
      <c r="B21" s="103"/>
      <c r="C21" s="102"/>
      <c r="D21" s="29"/>
      <c r="E21" s="109"/>
      <c r="F21" s="109"/>
      <c r="G21" s="109"/>
      <c r="H21" s="109"/>
      <c r="I21" s="25"/>
    </row>
    <row r="22" spans="2:12" ht="9.1999999999999993" customHeight="1" x14ac:dyDescent="0.3">
      <c r="B22" s="103"/>
      <c r="C22" s="102"/>
      <c r="D22" s="29"/>
      <c r="E22" s="109"/>
      <c r="F22" s="109"/>
      <c r="G22" s="109"/>
      <c r="H22" s="109"/>
      <c r="I22" s="25"/>
    </row>
    <row r="23" spans="2:12" ht="9.1999999999999993" customHeight="1" x14ac:dyDescent="0.2">
      <c r="B23" s="103"/>
      <c r="C23" s="102"/>
      <c r="D23" s="29"/>
      <c r="E23" s="109"/>
      <c r="F23" s="109"/>
      <c r="G23" s="109"/>
      <c r="H23" s="109"/>
      <c r="I23" s="24"/>
    </row>
    <row r="24" spans="2:12" ht="9.1999999999999993" customHeight="1" x14ac:dyDescent="0.2">
      <c r="B24" s="103"/>
      <c r="C24" s="102"/>
      <c r="D24" s="29"/>
      <c r="E24" s="109"/>
      <c r="F24" s="109"/>
      <c r="G24" s="109"/>
      <c r="H24" s="109"/>
      <c r="I24" s="24"/>
    </row>
    <row r="25" spans="2:12" ht="9.1999999999999993" customHeight="1" x14ac:dyDescent="0.2">
      <c r="B25" s="103"/>
      <c r="C25" s="102"/>
      <c r="E25" s="109"/>
      <c r="F25" s="109"/>
      <c r="G25" s="109"/>
      <c r="H25" s="109"/>
      <c r="I25" s="3"/>
    </row>
    <row r="26" spans="2:12" ht="9.1999999999999993" customHeight="1" x14ac:dyDescent="0.2">
      <c r="B26" s="103"/>
      <c r="C26" s="102"/>
      <c r="E26" s="109"/>
      <c r="F26" s="109"/>
      <c r="G26" s="109"/>
      <c r="H26" s="109"/>
      <c r="I26" s="3"/>
    </row>
    <row r="27" spans="2:12" ht="9.1999999999999993" customHeight="1" x14ac:dyDescent="0.2">
      <c r="B27" s="103"/>
      <c r="C27" s="102"/>
      <c r="E27" s="109"/>
      <c r="F27" s="109"/>
      <c r="G27" s="109"/>
      <c r="H27" s="109"/>
      <c r="I27" s="3"/>
      <c r="J27" s="4"/>
      <c r="K27" s="4"/>
      <c r="L27" s="4"/>
    </row>
    <row r="28" spans="2:12" ht="9.1999999999999993" customHeight="1" x14ac:dyDescent="0.2">
      <c r="B28" s="103"/>
      <c r="C28" s="102"/>
      <c r="D28" s="29"/>
      <c r="E28" s="110"/>
      <c r="F28" s="107"/>
      <c r="G28" s="107"/>
      <c r="H28" s="107"/>
      <c r="I28" s="26"/>
    </row>
    <row r="29" spans="2:12" ht="9.1999999999999993" customHeight="1" x14ac:dyDescent="0.2">
      <c r="B29" s="103"/>
      <c r="C29" s="102"/>
      <c r="D29" s="29"/>
      <c r="E29" s="107"/>
      <c r="F29" s="107"/>
      <c r="G29" s="107"/>
      <c r="H29" s="107"/>
      <c r="I29" s="26"/>
    </row>
    <row r="30" spans="2:12" ht="9.1999999999999993" customHeight="1" x14ac:dyDescent="0.2">
      <c r="B30" s="103"/>
      <c r="C30" s="102"/>
      <c r="D30" s="29"/>
      <c r="E30" s="107"/>
      <c r="F30" s="107"/>
      <c r="G30" s="107"/>
      <c r="H30" s="107"/>
      <c r="I30" s="26"/>
    </row>
    <row r="31" spans="2:12" ht="9.1999999999999993" customHeight="1" x14ac:dyDescent="0.2">
      <c r="B31" s="103"/>
      <c r="C31" s="102"/>
      <c r="D31" s="29"/>
      <c r="E31" s="107"/>
      <c r="F31" s="107"/>
      <c r="G31" s="107"/>
      <c r="H31" s="107"/>
      <c r="I31" s="26"/>
    </row>
    <row r="32" spans="2:12" ht="9.1999999999999993" customHeight="1" x14ac:dyDescent="0.2">
      <c r="B32" s="103"/>
      <c r="C32" s="102"/>
      <c r="D32" s="29"/>
      <c r="E32" s="107"/>
      <c r="F32" s="107"/>
      <c r="G32" s="107"/>
      <c r="H32" s="107"/>
      <c r="I32" s="26"/>
    </row>
    <row r="33" spans="2:9" ht="9.1999999999999993" customHeight="1" x14ac:dyDescent="0.2">
      <c r="B33" s="103"/>
      <c r="C33" s="102"/>
      <c r="D33" s="29"/>
      <c r="E33" s="107"/>
      <c r="F33" s="107"/>
      <c r="G33" s="107"/>
      <c r="H33" s="107"/>
      <c r="I33" s="26"/>
    </row>
    <row r="34" spans="2:9" ht="9.1999999999999993" customHeight="1" x14ac:dyDescent="0.2">
      <c r="B34" s="103"/>
      <c r="C34" s="102"/>
      <c r="D34" s="29"/>
      <c r="E34" s="107"/>
      <c r="F34" s="107"/>
      <c r="G34" s="107"/>
      <c r="H34" s="107"/>
      <c r="I34" s="26"/>
    </row>
    <row r="35" spans="2:9" ht="9.1999999999999993" customHeight="1" x14ac:dyDescent="0.2">
      <c r="B35" s="103"/>
      <c r="C35" s="102"/>
      <c r="D35" s="29"/>
      <c r="E35" s="107"/>
      <c r="F35" s="107"/>
      <c r="G35" s="107"/>
      <c r="H35" s="107"/>
      <c r="I35" s="26"/>
    </row>
    <row r="36" spans="2:9" ht="9.1999999999999993" customHeight="1" x14ac:dyDescent="0.2">
      <c r="B36" s="103"/>
      <c r="C36" s="102"/>
      <c r="D36" s="29"/>
      <c r="E36" s="107"/>
      <c r="F36" s="107"/>
      <c r="G36" s="107"/>
      <c r="H36" s="107"/>
      <c r="I36" s="26"/>
    </row>
    <row r="37" spans="2:9" ht="9.1999999999999993" customHeight="1" x14ac:dyDescent="0.2">
      <c r="B37" s="103"/>
      <c r="C37" s="102"/>
      <c r="D37" s="29"/>
      <c r="E37" s="107"/>
      <c r="F37" s="107"/>
      <c r="G37" s="107"/>
      <c r="H37" s="107"/>
      <c r="I37" s="26"/>
    </row>
    <row r="38" spans="2:9" ht="9.1999999999999993" customHeight="1" x14ac:dyDescent="0.2">
      <c r="B38" s="103"/>
      <c r="C38" s="102"/>
      <c r="D38" s="29"/>
      <c r="E38" s="107"/>
      <c r="F38" s="107"/>
      <c r="G38" s="107"/>
      <c r="H38" s="107"/>
      <c r="I38" s="26"/>
    </row>
    <row r="39" spans="2:9" ht="9.1999999999999993" customHeight="1" x14ac:dyDescent="0.2">
      <c r="B39" s="103"/>
      <c r="C39" s="102"/>
      <c r="D39" s="29"/>
      <c r="E39" s="107"/>
      <c r="F39" s="107"/>
      <c r="G39" s="107"/>
      <c r="H39" s="107"/>
      <c r="I39" s="26"/>
    </row>
    <row r="40" spans="2:9" ht="9.1999999999999993" customHeight="1" x14ac:dyDescent="0.2">
      <c r="B40" s="103"/>
      <c r="C40" s="102"/>
      <c r="D40" s="29"/>
      <c r="E40" s="107"/>
      <c r="F40" s="107"/>
      <c r="G40" s="107"/>
      <c r="H40" s="107"/>
      <c r="I40" s="26"/>
    </row>
    <row r="41" spans="2:9" ht="9.1999999999999993" customHeight="1" x14ac:dyDescent="0.2">
      <c r="B41" s="103"/>
      <c r="C41" s="102"/>
      <c r="D41" s="29"/>
      <c r="E41" s="107"/>
      <c r="F41" s="107"/>
      <c r="G41" s="107"/>
      <c r="H41" s="107"/>
      <c r="I41" s="26"/>
    </row>
    <row r="42" spans="2:9" ht="9.1999999999999993" customHeight="1" x14ac:dyDescent="0.2">
      <c r="B42" s="103"/>
      <c r="C42" s="102"/>
      <c r="D42" s="29"/>
      <c r="E42" s="107"/>
      <c r="F42" s="107"/>
      <c r="G42" s="107"/>
      <c r="H42" s="107"/>
      <c r="I42" s="26"/>
    </row>
    <row r="43" spans="2:9" ht="9.1999999999999993" customHeight="1" x14ac:dyDescent="0.2">
      <c r="B43" s="103"/>
      <c r="C43" s="102"/>
      <c r="D43" s="29"/>
      <c r="E43" s="107"/>
      <c r="F43" s="107"/>
      <c r="G43" s="107"/>
      <c r="H43" s="107"/>
      <c r="I43" s="26"/>
    </row>
    <row r="44" spans="2:9" ht="9.1999999999999993" customHeight="1" x14ac:dyDescent="0.2">
      <c r="B44" s="103"/>
      <c r="C44" s="102"/>
      <c r="E44" s="107"/>
      <c r="F44" s="107"/>
      <c r="G44" s="107"/>
      <c r="H44" s="107"/>
      <c r="I44" s="3"/>
    </row>
    <row r="45" spans="2:9" ht="9.1999999999999993" customHeight="1" x14ac:dyDescent="0.2">
      <c r="B45" s="103"/>
      <c r="C45" s="102"/>
      <c r="D45" s="29"/>
      <c r="E45" s="107"/>
      <c r="F45" s="107"/>
      <c r="G45" s="107"/>
      <c r="H45" s="107"/>
      <c r="I45" s="32"/>
    </row>
    <row r="46" spans="2:9" ht="9.1999999999999993" customHeight="1" x14ac:dyDescent="0.2">
      <c r="B46" s="103"/>
      <c r="C46" s="102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03"/>
      <c r="C47" s="102"/>
      <c r="D47" s="29"/>
      <c r="E47" s="112" t="s">
        <v>111</v>
      </c>
      <c r="F47" s="112"/>
      <c r="G47" s="112"/>
      <c r="H47" s="112"/>
      <c r="I47" s="32"/>
    </row>
    <row r="48" spans="2:9" ht="9.1999999999999993" customHeight="1" x14ac:dyDescent="0.2">
      <c r="B48" s="103"/>
      <c r="C48" s="102"/>
      <c r="E48" s="112"/>
      <c r="F48" s="112"/>
      <c r="G48" s="112"/>
      <c r="H48" s="112"/>
      <c r="I48" s="3"/>
    </row>
    <row r="49" spans="2:9" ht="9.1999999999999993" customHeight="1" x14ac:dyDescent="0.2">
      <c r="B49" s="103"/>
      <c r="C49" s="102"/>
      <c r="D49" s="29"/>
      <c r="E49" s="112"/>
      <c r="F49" s="112"/>
      <c r="G49" s="112"/>
      <c r="H49" s="112"/>
      <c r="I49" s="33"/>
    </row>
    <row r="50" spans="2:9" ht="9.1999999999999993" customHeight="1" x14ac:dyDescent="0.2">
      <c r="B50" s="103"/>
      <c r="C50" s="102"/>
      <c r="D50" s="29"/>
      <c r="E50" s="112"/>
      <c r="F50" s="112"/>
      <c r="G50" s="112"/>
      <c r="H50" s="112"/>
      <c r="I50" s="33"/>
    </row>
    <row r="51" spans="2:9" ht="9.1999999999999993" customHeight="1" x14ac:dyDescent="0.2">
      <c r="B51" s="103"/>
      <c r="C51" s="102"/>
      <c r="D51" s="29"/>
      <c r="E51" s="112"/>
      <c r="F51" s="112"/>
      <c r="G51" s="112"/>
      <c r="H51" s="112"/>
      <c r="I51" s="33"/>
    </row>
    <row r="52" spans="2:9" ht="9.1999999999999993" customHeight="1" x14ac:dyDescent="0.2">
      <c r="B52" s="103"/>
      <c r="C52" s="102"/>
      <c r="D52" s="29"/>
      <c r="E52" s="112"/>
      <c r="F52" s="112"/>
      <c r="G52" s="112"/>
      <c r="H52" s="112"/>
      <c r="I52" s="33"/>
    </row>
    <row r="53" spans="2:9" ht="9.1999999999999993" customHeight="1" x14ac:dyDescent="0.2">
      <c r="B53" s="103"/>
      <c r="C53" s="102"/>
      <c r="D53" s="29"/>
      <c r="E53" s="112"/>
      <c r="F53" s="112"/>
      <c r="G53" s="112"/>
      <c r="H53" s="112"/>
      <c r="I53" s="33"/>
    </row>
    <row r="54" spans="2:9" ht="9.1999999999999993" customHeight="1" x14ac:dyDescent="0.2">
      <c r="B54" s="103"/>
      <c r="C54" s="102"/>
      <c r="D54" s="29"/>
      <c r="E54" s="112"/>
      <c r="F54" s="112"/>
      <c r="G54" s="112"/>
      <c r="H54" s="112"/>
      <c r="I54" s="33"/>
    </row>
    <row r="55" spans="2:9" ht="9.1999999999999993" customHeight="1" x14ac:dyDescent="0.2">
      <c r="B55" s="103"/>
      <c r="C55" s="102"/>
      <c r="D55" s="29"/>
      <c r="E55" s="112"/>
      <c r="F55" s="112"/>
      <c r="G55" s="112"/>
      <c r="H55" s="112"/>
      <c r="I55" s="33"/>
    </row>
    <row r="56" spans="2:9" ht="9.1999999999999993" customHeight="1" x14ac:dyDescent="0.2">
      <c r="B56" s="103"/>
      <c r="C56" s="102"/>
      <c r="D56" s="29"/>
      <c r="E56" s="112"/>
      <c r="F56" s="112"/>
      <c r="G56" s="112"/>
      <c r="H56" s="112"/>
      <c r="I56" s="33"/>
    </row>
    <row r="57" spans="2:9" ht="9.1999999999999993" customHeight="1" x14ac:dyDescent="0.2">
      <c r="B57" s="101" t="s">
        <v>115</v>
      </c>
      <c r="C57" s="102"/>
      <c r="E57" s="112"/>
      <c r="F57" s="112"/>
      <c r="G57" s="112"/>
      <c r="H57" s="112"/>
      <c r="I57" s="3"/>
    </row>
    <row r="58" spans="2:9" ht="9.1999999999999993" customHeight="1" x14ac:dyDescent="0.2">
      <c r="B58" s="103"/>
      <c r="C58" s="102"/>
      <c r="E58" s="112"/>
      <c r="F58" s="112"/>
      <c r="G58" s="112"/>
      <c r="H58" s="112"/>
      <c r="I58" s="3"/>
    </row>
    <row r="59" spans="2:9" ht="9.1999999999999993" customHeight="1" x14ac:dyDescent="0.2">
      <c r="B59" s="103"/>
      <c r="C59" s="102"/>
      <c r="I59" s="3"/>
    </row>
    <row r="60" spans="2:9" ht="9.1999999999999993" customHeight="1" x14ac:dyDescent="0.2">
      <c r="B60" s="103"/>
      <c r="C60" s="102"/>
      <c r="E60" s="110" t="str">
        <f xml:space="preserve"> IF(Paramètres!$C$9&lt;&gt;"", Paramètres!$C$9, "")</f>
        <v>Lot n°2</v>
      </c>
      <c r="F60" s="113"/>
      <c r="G60" s="113"/>
      <c r="H60" s="113"/>
      <c r="I60" s="3"/>
    </row>
    <row r="61" spans="2:9" ht="9.1999999999999993" customHeight="1" x14ac:dyDescent="0.2">
      <c r="B61" s="103"/>
      <c r="C61" s="102"/>
      <c r="E61" s="113"/>
      <c r="F61" s="113"/>
      <c r="G61" s="113"/>
      <c r="H61" s="113"/>
      <c r="I61" s="3"/>
    </row>
    <row r="62" spans="2:9" ht="9.1999999999999993" customHeight="1" x14ac:dyDescent="0.2">
      <c r="B62" s="103"/>
      <c r="C62" s="102"/>
      <c r="E62" s="113"/>
      <c r="F62" s="113"/>
      <c r="G62" s="113"/>
      <c r="H62" s="113"/>
      <c r="I62" s="3"/>
    </row>
    <row r="63" spans="2:9" ht="9.1999999999999993" customHeight="1" x14ac:dyDescent="0.2">
      <c r="B63" s="103"/>
      <c r="C63" s="102"/>
      <c r="E63" s="111" t="str">
        <f xml:space="preserve"> IF(Paramètres!$C$11&lt;&gt;"", Paramètres!$C$11, "")</f>
        <v>DESENFUMAGE EN TOITURE</v>
      </c>
      <c r="F63" s="111"/>
      <c r="G63" s="111"/>
      <c r="H63" s="111"/>
      <c r="I63" s="3"/>
    </row>
    <row r="64" spans="2:9" ht="9.1999999999999993" customHeight="1" x14ac:dyDescent="0.2">
      <c r="B64" s="101" t="s">
        <v>114</v>
      </c>
      <c r="C64" s="102"/>
      <c r="E64" s="111"/>
      <c r="F64" s="111"/>
      <c r="G64" s="111"/>
      <c r="H64" s="111"/>
      <c r="I64" s="3"/>
    </row>
    <row r="65" spans="2:9" ht="9.1999999999999993" customHeight="1" x14ac:dyDescent="0.2">
      <c r="B65" s="103"/>
      <c r="C65" s="102"/>
      <c r="E65" s="111"/>
      <c r="F65" s="111"/>
      <c r="G65" s="111"/>
      <c r="H65" s="111"/>
      <c r="I65" s="3"/>
    </row>
    <row r="66" spans="2:9" ht="9.1999999999999993" customHeight="1" x14ac:dyDescent="0.2">
      <c r="B66" s="103"/>
      <c r="C66" s="102"/>
      <c r="E66" s="111"/>
      <c r="F66" s="111"/>
      <c r="G66" s="111"/>
      <c r="H66" s="111"/>
      <c r="I66" s="3"/>
    </row>
    <row r="67" spans="2:9" ht="9.1999999999999993" customHeight="1" x14ac:dyDescent="0.2">
      <c r="B67" s="103"/>
      <c r="C67" s="102"/>
      <c r="E67" s="111"/>
      <c r="F67" s="111"/>
      <c r="G67" s="111"/>
      <c r="H67" s="111"/>
      <c r="I67" s="3"/>
    </row>
    <row r="68" spans="2:9" ht="9.1999999999999993" customHeight="1" x14ac:dyDescent="0.2">
      <c r="B68" s="103"/>
      <c r="C68" s="102"/>
      <c r="E68" s="111"/>
      <c r="F68" s="111"/>
      <c r="G68" s="111"/>
      <c r="H68" s="111"/>
      <c r="I68" s="3"/>
    </row>
    <row r="69" spans="2:9" ht="9.1999999999999993" customHeight="1" x14ac:dyDescent="0.2">
      <c r="B69" s="103"/>
      <c r="C69" s="102"/>
      <c r="E69" s="111"/>
      <c r="F69" s="111"/>
      <c r="G69" s="111"/>
      <c r="H69" s="111"/>
      <c r="I69" s="3"/>
    </row>
    <row r="70" spans="2:9" ht="9.1999999999999993" customHeight="1" x14ac:dyDescent="0.2">
      <c r="B70" s="103"/>
      <c r="C70" s="102"/>
      <c r="F70" s="4"/>
      <c r="G70" s="4"/>
      <c r="I70" s="3"/>
    </row>
    <row r="71" spans="2:9" ht="9.1999999999999993" customHeight="1" x14ac:dyDescent="0.2">
      <c r="B71" s="101" t="s">
        <v>113</v>
      </c>
      <c r="C71" s="102"/>
      <c r="I71" s="3"/>
    </row>
    <row r="72" spans="2:9" ht="9.1999999999999993" customHeight="1" x14ac:dyDescent="0.2">
      <c r="B72" s="103"/>
      <c r="C72" s="102"/>
      <c r="I72" s="3"/>
    </row>
    <row r="73" spans="2:9" ht="9.1999999999999993" customHeight="1" x14ac:dyDescent="0.2">
      <c r="B73" s="103"/>
      <c r="C73" s="102"/>
      <c r="I73" s="3"/>
    </row>
    <row r="74" spans="2:9" ht="9.1999999999999993" customHeight="1" x14ac:dyDescent="0.2">
      <c r="B74" s="103"/>
      <c r="C74" s="102"/>
      <c r="I74" s="3"/>
    </row>
    <row r="75" spans="2:9" ht="9.1999999999999993" customHeight="1" x14ac:dyDescent="0.2">
      <c r="B75" s="103"/>
      <c r="C75" s="102"/>
      <c r="I75" s="3"/>
    </row>
    <row r="76" spans="2:9" ht="9.1999999999999993" customHeight="1" x14ac:dyDescent="0.2">
      <c r="B76" s="103"/>
      <c r="C76" s="102"/>
      <c r="I76" s="3"/>
    </row>
    <row r="77" spans="2:9" ht="9.1999999999999993" customHeight="1" x14ac:dyDescent="0.2">
      <c r="B77" s="103"/>
      <c r="C77" s="102"/>
      <c r="I77" s="3"/>
    </row>
    <row r="78" spans="2:9" ht="9.1999999999999993" customHeight="1" x14ac:dyDescent="0.2">
      <c r="B78" s="101" t="s">
        <v>112</v>
      </c>
      <c r="C78" s="102"/>
      <c r="F78" s="106" t="s">
        <v>0</v>
      </c>
      <c r="G78" s="106" t="str">
        <f>IF(Paramètres!$C$7&lt;&gt;"", Paramètres!$C$7, "")</f>
        <v/>
      </c>
      <c r="I78" s="3"/>
    </row>
    <row r="79" spans="2:9" ht="9.1999999999999993" customHeight="1" x14ac:dyDescent="0.2">
      <c r="B79" s="103"/>
      <c r="C79" s="102"/>
      <c r="F79" s="105"/>
      <c r="G79" s="105"/>
      <c r="I79" s="3"/>
    </row>
    <row r="80" spans="2:9" ht="9.1999999999999993" customHeight="1" x14ac:dyDescent="0.2">
      <c r="B80" s="103"/>
      <c r="C80" s="102"/>
      <c r="F80" s="106" t="s">
        <v>1</v>
      </c>
      <c r="G80" s="104">
        <f>IF(Paramètres!$C$13&lt;&gt;"", Paramètres!$C$13, "")</f>
        <v>45847</v>
      </c>
      <c r="I80" s="3"/>
    </row>
    <row r="81" spans="2:9" ht="9.1999999999999993" customHeight="1" x14ac:dyDescent="0.2">
      <c r="B81" s="103"/>
      <c r="C81" s="102"/>
      <c r="F81" s="105"/>
      <c r="G81" s="105"/>
      <c r="I81" s="3"/>
    </row>
    <row r="82" spans="2:9" ht="9.1999999999999993" customHeight="1" x14ac:dyDescent="0.2">
      <c r="B82" s="103"/>
      <c r="C82" s="102"/>
      <c r="F82" s="106" t="s">
        <v>21</v>
      </c>
      <c r="G82" s="106" t="str">
        <f>IF(Paramètres!$C$15&lt;&gt;"", Paramètres!$C$15, "")</f>
        <v>PRO</v>
      </c>
      <c r="I82" s="3"/>
    </row>
    <row r="83" spans="2:9" ht="9.1999999999999993" customHeight="1" x14ac:dyDescent="0.2">
      <c r="B83" s="103"/>
      <c r="C83" s="102"/>
      <c r="F83" s="105"/>
      <c r="G83" s="105"/>
      <c r="I83" s="3"/>
    </row>
    <row r="84" spans="2:9" ht="9.1999999999999993" customHeight="1" x14ac:dyDescent="0.2">
      <c r="B84" s="103"/>
      <c r="C84" s="102"/>
      <c r="F84" s="106" t="s">
        <v>2</v>
      </c>
      <c r="G84" s="106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05"/>
      <c r="G85" s="105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94E813-6A44-4949-AFDB-876C0732D99F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18" t="s">
        <v>116</v>
      </c>
      <c r="D3" s="119"/>
      <c r="E3" s="119"/>
      <c r="F3" s="119"/>
      <c r="G3" s="119"/>
      <c r="H3" s="119"/>
      <c r="I3" s="119"/>
      <c r="J3" s="120"/>
    </row>
    <row r="5" spans="1:10" ht="25.5" customHeight="1" x14ac:dyDescent="0.2">
      <c r="A5" s="8" t="s">
        <v>7</v>
      </c>
      <c r="B5" s="10" t="s">
        <v>5</v>
      </c>
      <c r="C5" s="118" t="s">
        <v>117</v>
      </c>
      <c r="D5" s="119"/>
      <c r="E5" s="119"/>
      <c r="F5" s="119"/>
      <c r="G5" s="119"/>
      <c r="H5" s="119"/>
      <c r="I5" s="119"/>
      <c r="J5" s="120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18" t="s">
        <v>61</v>
      </c>
      <c r="D11" s="119"/>
      <c r="E11" s="119"/>
      <c r="F11" s="119"/>
      <c r="G11" s="119"/>
      <c r="H11" s="119"/>
      <c r="I11" s="119"/>
      <c r="J11" s="120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118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21" t="s">
        <v>119</v>
      </c>
      <c r="D24" s="119"/>
      <c r="E24" s="119"/>
      <c r="F24" s="119"/>
      <c r="G24" s="119"/>
      <c r="H24" s="119"/>
      <c r="I24" s="119"/>
      <c r="J24" s="120"/>
    </row>
    <row r="26" spans="1:10" x14ac:dyDescent="0.2">
      <c r="A26" s="8">
        <v>11</v>
      </c>
      <c r="B26" s="10" t="s">
        <v>29</v>
      </c>
      <c r="C26" s="39" t="s">
        <v>120</v>
      </c>
    </row>
    <row r="28" spans="1:10" x14ac:dyDescent="0.2">
      <c r="A28" s="8">
        <v>12</v>
      </c>
      <c r="B28" s="10" t="s">
        <v>30</v>
      </c>
      <c r="C28" s="118"/>
      <c r="D28" s="119"/>
      <c r="E28" s="119"/>
      <c r="F28" s="119"/>
      <c r="G28" s="119"/>
      <c r="H28" s="119"/>
      <c r="I28" s="119"/>
      <c r="J28" s="120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3318-8FA7-4849-965E-21C5A7AD5CDD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121</v>
      </c>
      <c r="B1" t="s">
        <v>122</v>
      </c>
    </row>
    <row r="2" spans="1:2" x14ac:dyDescent="0.2">
      <c r="A2" t="s">
        <v>123</v>
      </c>
      <c r="B2" t="s">
        <v>116</v>
      </c>
    </row>
    <row r="3" spans="1:2" x14ac:dyDescent="0.2">
      <c r="A3" t="s">
        <v>124</v>
      </c>
      <c r="B3">
        <v>1</v>
      </c>
    </row>
    <row r="4" spans="1:2" x14ac:dyDescent="0.2">
      <c r="A4" t="s">
        <v>125</v>
      </c>
      <c r="B4">
        <v>0</v>
      </c>
    </row>
    <row r="5" spans="1:2" x14ac:dyDescent="0.2">
      <c r="A5" t="s">
        <v>126</v>
      </c>
      <c r="B5">
        <v>0</v>
      </c>
    </row>
    <row r="6" spans="1:2" x14ac:dyDescent="0.2">
      <c r="A6" t="s">
        <v>127</v>
      </c>
      <c r="B6">
        <v>1</v>
      </c>
    </row>
    <row r="7" spans="1:2" x14ac:dyDescent="0.2">
      <c r="A7" t="s">
        <v>128</v>
      </c>
      <c r="B7">
        <v>1</v>
      </c>
    </row>
    <row r="8" spans="1:2" x14ac:dyDescent="0.2">
      <c r="A8" t="s">
        <v>129</v>
      </c>
      <c r="B8">
        <v>0</v>
      </c>
    </row>
    <row r="9" spans="1:2" x14ac:dyDescent="0.2">
      <c r="A9" t="s">
        <v>130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2011-03-29T06:52:24Z</cp:lastPrinted>
  <dcterms:created xsi:type="dcterms:W3CDTF">2005-02-10T10:20:05Z</dcterms:created>
  <dcterms:modified xsi:type="dcterms:W3CDTF">2025-07-22T13:30:29Z</dcterms:modified>
</cp:coreProperties>
</file>